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15" yWindow="30" windowWidth="11325" windowHeight="5985"/>
  </bookViews>
  <sheets>
    <sheet name="Лист1" sheetId="1" r:id="rId1"/>
  </sheets>
  <definedNames>
    <definedName name="_xlnm._FilterDatabase" localSheetId="0" hidden="1">Лист1!$A$3:$K$23</definedName>
  </definedNames>
  <calcPr calcId="124519"/>
</workbook>
</file>

<file path=xl/calcChain.xml><?xml version="1.0" encoding="utf-8"?>
<calcChain xmlns="http://schemas.openxmlformats.org/spreadsheetml/2006/main">
  <c r="H16" i="1"/>
  <c r="L23" l="1"/>
  <c r="M23" l="1"/>
  <c r="G23"/>
  <c r="D23"/>
  <c r="F34" l="1"/>
  <c r="E21"/>
  <c r="I7"/>
  <c r="J7"/>
  <c r="I8"/>
  <c r="J8"/>
  <c r="I9"/>
  <c r="J9"/>
  <c r="I10"/>
  <c r="J10"/>
  <c r="I11"/>
  <c r="J11"/>
  <c r="I12"/>
  <c r="J12"/>
  <c r="I13"/>
  <c r="J13"/>
  <c r="I14"/>
  <c r="J14"/>
  <c r="I15"/>
  <c r="J15"/>
  <c r="I16"/>
  <c r="J16"/>
  <c r="I17"/>
  <c r="J17"/>
  <c r="I18"/>
  <c r="I34" s="1"/>
  <c r="J18"/>
  <c r="J34" s="1"/>
  <c r="I19"/>
  <c r="J19"/>
  <c r="I20"/>
  <c r="J20"/>
  <c r="I21"/>
  <c r="J21"/>
  <c r="I22"/>
  <c r="J22"/>
  <c r="I6"/>
  <c r="J6"/>
  <c r="G34"/>
  <c r="F23"/>
  <c r="C34"/>
  <c r="D34"/>
  <c r="C23"/>
  <c r="H19"/>
  <c r="E19"/>
  <c r="H20"/>
  <c r="E20"/>
  <c r="H18"/>
  <c r="H17"/>
  <c r="E16"/>
  <c r="H14"/>
  <c r="E14"/>
  <c r="E10"/>
  <c r="E8"/>
  <c r="H11"/>
  <c r="E15"/>
  <c r="E12"/>
  <c r="E13"/>
  <c r="E7"/>
  <c r="E11"/>
  <c r="E6"/>
  <c r="E22"/>
  <c r="H12"/>
  <c r="H13"/>
  <c r="H15"/>
  <c r="H7"/>
  <c r="H6"/>
  <c r="H22"/>
  <c r="H10"/>
  <c r="H21"/>
  <c r="H8"/>
  <c r="H9"/>
  <c r="E9"/>
  <c r="K22" l="1"/>
  <c r="K18"/>
  <c r="K17"/>
  <c r="K6"/>
  <c r="H34"/>
  <c r="K13"/>
  <c r="K8"/>
  <c r="K19"/>
  <c r="K12"/>
  <c r="K10"/>
  <c r="K14"/>
  <c r="K20"/>
  <c r="K16"/>
  <c r="K15"/>
  <c r="K11"/>
  <c r="K7"/>
  <c r="K9"/>
  <c r="H23"/>
  <c r="I23"/>
  <c r="E23"/>
  <c r="K34"/>
  <c r="K21"/>
  <c r="J23"/>
  <c r="K23" l="1"/>
</calcChain>
</file>

<file path=xl/sharedStrings.xml><?xml version="1.0" encoding="utf-8"?>
<sst xmlns="http://schemas.openxmlformats.org/spreadsheetml/2006/main" count="57" uniqueCount="40">
  <si>
    <t>№ п/п</t>
  </si>
  <si>
    <t>Борисовская</t>
  </si>
  <si>
    <t>Б-Хомутецкая</t>
  </si>
  <si>
    <t>Волченская</t>
  </si>
  <si>
    <t>Добровская</t>
  </si>
  <si>
    <t>Екатериновская</t>
  </si>
  <si>
    <t>Замартыновская</t>
  </si>
  <si>
    <t>Каликинская</t>
  </si>
  <si>
    <t>Кореневщинская</t>
  </si>
  <si>
    <t>Крутовская</t>
  </si>
  <si>
    <t>Кривецкая</t>
  </si>
  <si>
    <t>Махоновская</t>
  </si>
  <si>
    <t>Панинская</t>
  </si>
  <si>
    <t>Преображеновская</t>
  </si>
  <si>
    <t>Путятинская</t>
  </si>
  <si>
    <t>Поройская</t>
  </si>
  <si>
    <t>Ратчинская</t>
  </si>
  <si>
    <t>Трубетчинская</t>
  </si>
  <si>
    <t>Итого:</t>
  </si>
  <si>
    <t>Наименование администрации сельского поселения</t>
  </si>
  <si>
    <t>Предприятия малого бизнеса</t>
  </si>
  <si>
    <t>Индивидуальные предприниматели</t>
  </si>
  <si>
    <t>Темп роста, %</t>
  </si>
  <si>
    <t>Количество субъектов малого бизнеса</t>
  </si>
  <si>
    <t>Итого,  субъектов малого бизнеса</t>
  </si>
  <si>
    <t xml:space="preserve">Предприятия малого бизнеса </t>
  </si>
  <si>
    <t>Количество субъектов малого бизнеса                                 (на 1 тыс.жителей)</t>
  </si>
  <si>
    <t>Итого,  субъектов малого бизнеса                                                                     (на 1 тыс.жителей)</t>
  </si>
  <si>
    <t xml:space="preserve">Количество субъектов малого бизнеса, открывшихся </t>
  </si>
  <si>
    <t>Количество субъектов малого бизнеса, открывшихся</t>
  </si>
  <si>
    <t>2020 г.</t>
  </si>
  <si>
    <t xml:space="preserve"> 2020 г.</t>
  </si>
  <si>
    <t>Числен-ность 2020 год</t>
  </si>
  <si>
    <t>Закрылось за 2020 год малых предприятий - 26, индивидуальных предпринимателей - 202 чел.</t>
  </si>
  <si>
    <t>Закрылось за 2021 год малых предприятий - 12, индивидуальных предпринимателей - 139 чел.</t>
  </si>
  <si>
    <t>2021 г.</t>
  </si>
  <si>
    <t xml:space="preserve"> 2021 г.</t>
  </si>
  <si>
    <t>Числен-ность 2021 год</t>
  </si>
  <si>
    <t>за  2021 год</t>
  </si>
  <si>
    <t xml:space="preserve"> за 2021 год (на 1 тыс. жителей)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</si>
</sst>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6"/>
      <name val="Arial Cyr"/>
      <family val="2"/>
      <charset val="204"/>
    </font>
    <font>
      <b/>
      <sz val="14"/>
      <name val="Arial Cyr"/>
      <family val="2"/>
      <charset val="204"/>
    </font>
    <font>
      <b/>
      <sz val="13"/>
      <name val="Arial Cyr"/>
      <family val="2"/>
      <charset val="204"/>
    </font>
    <font>
      <b/>
      <sz val="14"/>
      <name val="Arial Cyr"/>
      <charset val="204"/>
    </font>
    <font>
      <b/>
      <sz val="13"/>
      <name val="Arial Cyr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7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Fill="1"/>
    <xf numFmtId="0" fontId="6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5" fillId="0" borderId="1" xfId="0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" fontId="9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164" fontId="7" fillId="0" borderId="3" xfId="0" applyNumberFormat="1" applyFont="1" applyBorder="1" applyAlignment="1">
      <alignment horizontal="center" wrapText="1"/>
    </xf>
    <xf numFmtId="164" fontId="7" fillId="0" borderId="4" xfId="0" applyNumberFormat="1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7" fillId="0" borderId="8" xfId="0" applyNumberFormat="1" applyFont="1" applyBorder="1" applyAlignment="1">
      <alignment horizontal="center" wrapText="1"/>
    </xf>
    <xf numFmtId="0" fontId="7" fillId="0" borderId="9" xfId="0" applyNumberFormat="1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 wrapText="1"/>
    </xf>
    <xf numFmtId="0" fontId="7" fillId="0" borderId="12" xfId="0" applyNumberFormat="1" applyFont="1" applyBorder="1" applyAlignment="1">
      <alignment horizontal="center" wrapText="1"/>
    </xf>
    <xf numFmtId="0" fontId="7" fillId="0" borderId="13" xfId="0" applyNumberFormat="1" applyFont="1" applyBorder="1" applyAlignment="1">
      <alignment horizontal="center" wrapText="1"/>
    </xf>
    <xf numFmtId="0" fontId="7" fillId="0" borderId="5" xfId="0" applyNumberFormat="1" applyFont="1" applyBorder="1" applyAlignment="1">
      <alignment horizontal="center" wrapText="1"/>
    </xf>
    <xf numFmtId="0" fontId="7" fillId="0" borderId="6" xfId="0" applyNumberFormat="1" applyFont="1" applyBorder="1" applyAlignment="1">
      <alignment horizontal="center" wrapText="1"/>
    </xf>
    <xf numFmtId="0" fontId="7" fillId="0" borderId="7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1" fontId="6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wrapText="1"/>
    </xf>
    <xf numFmtId="1" fontId="9" fillId="2" borderId="0" xfId="0" applyNumberFormat="1" applyFont="1" applyFill="1" applyBorder="1" applyAlignment="1">
      <alignment horizontal="center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="110" zoomScaleNormal="110" workbookViewId="0">
      <selection activeCell="R22" sqref="R22"/>
    </sheetView>
  </sheetViews>
  <sheetFormatPr defaultRowHeight="12.75"/>
  <cols>
    <col min="1" max="1" width="7.28515625" customWidth="1"/>
    <col min="2" max="2" width="28.7109375" customWidth="1"/>
    <col min="3" max="3" width="12.140625" customWidth="1"/>
    <col min="4" max="4" width="11.85546875" customWidth="1"/>
    <col min="5" max="5" width="12.28515625" customWidth="1"/>
    <col min="6" max="6" width="11" customWidth="1"/>
    <col min="7" max="7" width="11.42578125" customWidth="1"/>
    <col min="8" max="8" width="11.7109375" customWidth="1"/>
    <col min="9" max="10" width="11.85546875" customWidth="1"/>
    <col min="11" max="11" width="11.42578125" customWidth="1"/>
  </cols>
  <sheetData>
    <row r="1" spans="1:13" ht="20.25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3" ht="20.25">
      <c r="A2" s="17" t="s">
        <v>38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3" ht="78" customHeight="1">
      <c r="A3" s="18" t="s">
        <v>0</v>
      </c>
      <c r="B3" s="21" t="s">
        <v>19</v>
      </c>
      <c r="C3" s="36" t="s">
        <v>23</v>
      </c>
      <c r="D3" s="37"/>
      <c r="E3" s="37"/>
      <c r="F3" s="37"/>
      <c r="G3" s="37"/>
      <c r="H3" s="38"/>
      <c r="I3" s="27" t="s">
        <v>24</v>
      </c>
      <c r="J3" s="28"/>
      <c r="K3" s="29"/>
    </row>
    <row r="4" spans="1:13" ht="33.75" customHeight="1">
      <c r="A4" s="19"/>
      <c r="B4" s="22"/>
      <c r="C4" s="33" t="s">
        <v>20</v>
      </c>
      <c r="D4" s="34"/>
      <c r="E4" s="35"/>
      <c r="F4" s="33" t="s">
        <v>21</v>
      </c>
      <c r="G4" s="34"/>
      <c r="H4" s="35"/>
      <c r="I4" s="30"/>
      <c r="J4" s="31"/>
      <c r="K4" s="32"/>
    </row>
    <row r="5" spans="1:13" s="1" customFormat="1" ht="49.5">
      <c r="A5" s="20"/>
      <c r="B5" s="23"/>
      <c r="C5" s="2" t="s">
        <v>35</v>
      </c>
      <c r="D5" s="2" t="s">
        <v>30</v>
      </c>
      <c r="E5" s="2" t="s">
        <v>22</v>
      </c>
      <c r="F5" s="2" t="s">
        <v>36</v>
      </c>
      <c r="G5" s="2" t="s">
        <v>31</v>
      </c>
      <c r="H5" s="2" t="s">
        <v>22</v>
      </c>
      <c r="I5" s="2" t="s">
        <v>35</v>
      </c>
      <c r="J5" s="2" t="s">
        <v>30</v>
      </c>
      <c r="K5" s="2" t="s">
        <v>22</v>
      </c>
      <c r="L5" s="14" t="s">
        <v>37</v>
      </c>
      <c r="M5" s="14" t="s">
        <v>32</v>
      </c>
    </row>
    <row r="6" spans="1:13" s="4" customFormat="1" ht="18">
      <c r="A6" s="5"/>
      <c r="B6" s="6" t="s">
        <v>1</v>
      </c>
      <c r="C6" s="7">
        <v>1</v>
      </c>
      <c r="D6" s="7"/>
      <c r="E6" s="13" t="e">
        <f t="shared" ref="E6:E16" si="0">C6/D6*100</f>
        <v>#DIV/0!</v>
      </c>
      <c r="F6" s="7">
        <v>10</v>
      </c>
      <c r="G6" s="7">
        <v>5</v>
      </c>
      <c r="H6" s="13">
        <f t="shared" ref="H6:H16" si="1">F6/G6*100</f>
        <v>200</v>
      </c>
      <c r="I6" s="7">
        <f t="shared" ref="I6:I22" si="2">C6+F6</f>
        <v>11</v>
      </c>
      <c r="J6" s="7">
        <f t="shared" ref="J6:J22" si="3">D6+G6</f>
        <v>5</v>
      </c>
      <c r="K6" s="13">
        <f t="shared" ref="K6:K23" si="4">I6/J6*100</f>
        <v>220.00000000000003</v>
      </c>
      <c r="L6" s="15">
        <v>1219</v>
      </c>
      <c r="M6" s="15">
        <v>1216</v>
      </c>
    </row>
    <row r="7" spans="1:13" s="4" customFormat="1" ht="18">
      <c r="A7" s="5"/>
      <c r="B7" s="6" t="s">
        <v>2</v>
      </c>
      <c r="C7" s="7"/>
      <c r="D7" s="7"/>
      <c r="E7" s="13" t="e">
        <f t="shared" si="0"/>
        <v>#DIV/0!</v>
      </c>
      <c r="F7" s="7">
        <v>13</v>
      </c>
      <c r="G7" s="7">
        <v>12</v>
      </c>
      <c r="H7" s="13">
        <f t="shared" si="1"/>
        <v>108.33333333333333</v>
      </c>
      <c r="I7" s="7">
        <f t="shared" si="2"/>
        <v>13</v>
      </c>
      <c r="J7" s="7">
        <f t="shared" si="3"/>
        <v>12</v>
      </c>
      <c r="K7" s="13">
        <f t="shared" si="4"/>
        <v>108.33333333333333</v>
      </c>
      <c r="L7" s="15">
        <v>1764</v>
      </c>
      <c r="M7" s="15">
        <v>1754</v>
      </c>
    </row>
    <row r="8" spans="1:13" s="4" customFormat="1" ht="18">
      <c r="A8" s="5"/>
      <c r="B8" s="6" t="s">
        <v>3</v>
      </c>
      <c r="C8" s="7"/>
      <c r="D8" s="7"/>
      <c r="E8" s="13" t="e">
        <f t="shared" si="0"/>
        <v>#DIV/0!</v>
      </c>
      <c r="F8" s="7">
        <v>2</v>
      </c>
      <c r="G8" s="7">
        <v>5</v>
      </c>
      <c r="H8" s="13">
        <f t="shared" si="1"/>
        <v>40</v>
      </c>
      <c r="I8" s="7">
        <f t="shared" si="2"/>
        <v>2</v>
      </c>
      <c r="J8" s="7">
        <f t="shared" si="3"/>
        <v>5</v>
      </c>
      <c r="K8" s="13">
        <f t="shared" si="4"/>
        <v>40</v>
      </c>
      <c r="L8" s="15">
        <v>773</v>
      </c>
      <c r="M8" s="15">
        <v>768</v>
      </c>
    </row>
    <row r="9" spans="1:13" s="4" customFormat="1" ht="18">
      <c r="A9" s="5"/>
      <c r="B9" s="8" t="s">
        <v>4</v>
      </c>
      <c r="C9" s="7">
        <v>6</v>
      </c>
      <c r="D9" s="7">
        <v>1</v>
      </c>
      <c r="E9" s="13">
        <f t="shared" si="0"/>
        <v>600</v>
      </c>
      <c r="F9" s="7">
        <v>26</v>
      </c>
      <c r="G9" s="7">
        <v>22</v>
      </c>
      <c r="H9" s="13">
        <f t="shared" si="1"/>
        <v>118.18181818181819</v>
      </c>
      <c r="I9" s="7">
        <f t="shared" si="2"/>
        <v>32</v>
      </c>
      <c r="J9" s="7">
        <f t="shared" si="3"/>
        <v>23</v>
      </c>
      <c r="K9" s="13">
        <f t="shared" si="4"/>
        <v>139.13043478260869</v>
      </c>
      <c r="L9" s="15">
        <v>5521</v>
      </c>
      <c r="M9" s="15">
        <v>5506</v>
      </c>
    </row>
    <row r="10" spans="1:13" s="11" customFormat="1" ht="18">
      <c r="A10" s="9"/>
      <c r="B10" s="6" t="s">
        <v>5</v>
      </c>
      <c r="C10" s="10">
        <v>1</v>
      </c>
      <c r="D10" s="10"/>
      <c r="E10" s="13" t="e">
        <f t="shared" si="0"/>
        <v>#DIV/0!</v>
      </c>
      <c r="F10" s="10">
        <v>3</v>
      </c>
      <c r="G10" s="10">
        <v>3</v>
      </c>
      <c r="H10" s="13">
        <f t="shared" si="1"/>
        <v>100</v>
      </c>
      <c r="I10" s="7">
        <f t="shared" si="2"/>
        <v>4</v>
      </c>
      <c r="J10" s="7">
        <f t="shared" si="3"/>
        <v>3</v>
      </c>
      <c r="K10" s="13">
        <f t="shared" si="4"/>
        <v>133.33333333333331</v>
      </c>
      <c r="L10" s="15">
        <v>431</v>
      </c>
      <c r="M10" s="15">
        <v>431</v>
      </c>
    </row>
    <row r="11" spans="1:13" s="4" customFormat="1" ht="18">
      <c r="A11" s="5"/>
      <c r="B11" s="6" t="s">
        <v>6</v>
      </c>
      <c r="C11" s="7"/>
      <c r="D11" s="7"/>
      <c r="E11" s="13" t="e">
        <f t="shared" si="0"/>
        <v>#DIV/0!</v>
      </c>
      <c r="F11" s="7">
        <v>5</v>
      </c>
      <c r="G11" s="7">
        <v>2</v>
      </c>
      <c r="H11" s="13">
        <f t="shared" si="1"/>
        <v>250</v>
      </c>
      <c r="I11" s="7">
        <f t="shared" si="2"/>
        <v>5</v>
      </c>
      <c r="J11" s="7">
        <f t="shared" si="3"/>
        <v>2</v>
      </c>
      <c r="K11" s="13">
        <f t="shared" si="4"/>
        <v>250</v>
      </c>
      <c r="L11" s="15">
        <v>1119</v>
      </c>
      <c r="M11" s="15">
        <v>1133</v>
      </c>
    </row>
    <row r="12" spans="1:13" s="4" customFormat="1" ht="18">
      <c r="A12" s="5"/>
      <c r="B12" s="6" t="s">
        <v>7</v>
      </c>
      <c r="C12" s="7"/>
      <c r="D12" s="7"/>
      <c r="E12" s="13" t="e">
        <f t="shared" si="0"/>
        <v>#DIV/0!</v>
      </c>
      <c r="F12" s="7">
        <v>11</v>
      </c>
      <c r="G12" s="7">
        <v>16</v>
      </c>
      <c r="H12" s="13">
        <f t="shared" si="1"/>
        <v>68.75</v>
      </c>
      <c r="I12" s="7">
        <f t="shared" si="2"/>
        <v>11</v>
      </c>
      <c r="J12" s="7">
        <f t="shared" si="3"/>
        <v>16</v>
      </c>
      <c r="K12" s="13">
        <f t="shared" si="4"/>
        <v>68.75</v>
      </c>
      <c r="L12" s="15">
        <v>3291</v>
      </c>
      <c r="M12" s="15">
        <v>3350</v>
      </c>
    </row>
    <row r="13" spans="1:13" s="4" customFormat="1" ht="18">
      <c r="A13" s="5"/>
      <c r="B13" s="8" t="s">
        <v>8</v>
      </c>
      <c r="C13" s="7">
        <v>2</v>
      </c>
      <c r="D13" s="7"/>
      <c r="E13" s="13" t="e">
        <f t="shared" si="0"/>
        <v>#DIV/0!</v>
      </c>
      <c r="F13" s="7">
        <v>18</v>
      </c>
      <c r="G13" s="7">
        <v>13</v>
      </c>
      <c r="H13" s="13">
        <f t="shared" si="1"/>
        <v>138.46153846153845</v>
      </c>
      <c r="I13" s="7">
        <f t="shared" si="2"/>
        <v>20</v>
      </c>
      <c r="J13" s="7">
        <f t="shared" si="3"/>
        <v>13</v>
      </c>
      <c r="K13" s="13">
        <f t="shared" si="4"/>
        <v>153.84615384615387</v>
      </c>
      <c r="L13" s="15">
        <v>1517</v>
      </c>
      <c r="M13" s="15">
        <v>1425</v>
      </c>
    </row>
    <row r="14" spans="1:13" s="4" customFormat="1" ht="18">
      <c r="A14" s="5"/>
      <c r="B14" s="6" t="s">
        <v>9</v>
      </c>
      <c r="C14" s="7"/>
      <c r="D14" s="7">
        <v>1</v>
      </c>
      <c r="E14" s="13">
        <f t="shared" si="0"/>
        <v>0</v>
      </c>
      <c r="F14" s="7">
        <v>6</v>
      </c>
      <c r="G14" s="7">
        <v>1</v>
      </c>
      <c r="H14" s="13">
        <f t="shared" si="1"/>
        <v>600</v>
      </c>
      <c r="I14" s="7">
        <f t="shared" si="2"/>
        <v>6</v>
      </c>
      <c r="J14" s="7">
        <f t="shared" si="3"/>
        <v>2</v>
      </c>
      <c r="K14" s="13">
        <f t="shared" si="4"/>
        <v>300</v>
      </c>
      <c r="L14" s="15">
        <v>704</v>
      </c>
      <c r="M14" s="15">
        <v>698</v>
      </c>
    </row>
    <row r="15" spans="1:13" s="4" customFormat="1" ht="18">
      <c r="A15" s="5"/>
      <c r="B15" s="6" t="s">
        <v>10</v>
      </c>
      <c r="C15" s="7">
        <v>1</v>
      </c>
      <c r="D15" s="7"/>
      <c r="E15" s="13" t="e">
        <f t="shared" si="0"/>
        <v>#DIV/0!</v>
      </c>
      <c r="F15" s="7">
        <v>6</v>
      </c>
      <c r="G15" s="7">
        <v>6</v>
      </c>
      <c r="H15" s="13">
        <f t="shared" si="1"/>
        <v>100</v>
      </c>
      <c r="I15" s="7">
        <f t="shared" si="2"/>
        <v>7</v>
      </c>
      <c r="J15" s="7">
        <f t="shared" si="3"/>
        <v>6</v>
      </c>
      <c r="K15" s="13">
        <f t="shared" si="4"/>
        <v>116.66666666666667</v>
      </c>
      <c r="L15" s="15">
        <v>1029</v>
      </c>
      <c r="M15" s="15">
        <v>1045</v>
      </c>
    </row>
    <row r="16" spans="1:13" s="11" customFormat="1" ht="18">
      <c r="A16" s="9"/>
      <c r="B16" s="6" t="s">
        <v>11</v>
      </c>
      <c r="C16" s="10">
        <v>1</v>
      </c>
      <c r="D16" s="10"/>
      <c r="E16" s="13" t="e">
        <f t="shared" si="0"/>
        <v>#DIV/0!</v>
      </c>
      <c r="F16" s="10">
        <v>4</v>
      </c>
      <c r="G16" s="10">
        <v>2</v>
      </c>
      <c r="H16" s="13">
        <f t="shared" si="1"/>
        <v>200</v>
      </c>
      <c r="I16" s="7">
        <f t="shared" si="2"/>
        <v>5</v>
      </c>
      <c r="J16" s="7">
        <f t="shared" si="3"/>
        <v>2</v>
      </c>
      <c r="K16" s="13">
        <f t="shared" si="4"/>
        <v>250</v>
      </c>
      <c r="L16" s="15">
        <v>538</v>
      </c>
      <c r="M16" s="15">
        <v>546</v>
      </c>
    </row>
    <row r="17" spans="1:13" s="4" customFormat="1" ht="18">
      <c r="A17" s="5"/>
      <c r="B17" s="6" t="s">
        <v>12</v>
      </c>
      <c r="C17" s="7">
        <v>2</v>
      </c>
      <c r="D17" s="7">
        <v>1</v>
      </c>
      <c r="E17" s="13">
        <v>0</v>
      </c>
      <c r="F17" s="7">
        <v>8</v>
      </c>
      <c r="G17" s="7">
        <v>7</v>
      </c>
      <c r="H17" s="13">
        <f t="shared" ref="H17:H23" si="5">F17/G17*100</f>
        <v>114.28571428571428</v>
      </c>
      <c r="I17" s="7">
        <f t="shared" si="2"/>
        <v>10</v>
      </c>
      <c r="J17" s="7">
        <f t="shared" si="3"/>
        <v>8</v>
      </c>
      <c r="K17" s="13">
        <f t="shared" si="4"/>
        <v>125</v>
      </c>
      <c r="L17" s="15">
        <v>1797</v>
      </c>
      <c r="M17" s="15">
        <v>1773</v>
      </c>
    </row>
    <row r="18" spans="1:13" s="47" customFormat="1" ht="18">
      <c r="A18" s="41"/>
      <c r="B18" s="42" t="s">
        <v>13</v>
      </c>
      <c r="C18" s="43">
        <v>1</v>
      </c>
      <c r="D18" s="43">
        <v>2</v>
      </c>
      <c r="E18" s="44">
        <v>0</v>
      </c>
      <c r="F18" s="43">
        <v>3</v>
      </c>
      <c r="G18" s="43">
        <v>2</v>
      </c>
      <c r="H18" s="44">
        <f t="shared" si="5"/>
        <v>150</v>
      </c>
      <c r="I18" s="45">
        <f t="shared" si="2"/>
        <v>4</v>
      </c>
      <c r="J18" s="45">
        <f t="shared" si="3"/>
        <v>4</v>
      </c>
      <c r="K18" s="44">
        <f t="shared" si="4"/>
        <v>100</v>
      </c>
      <c r="L18" s="46">
        <v>299</v>
      </c>
      <c r="M18" s="46">
        <v>302</v>
      </c>
    </row>
    <row r="19" spans="1:13" s="4" customFormat="1" ht="18">
      <c r="A19" s="5"/>
      <c r="B19" s="6" t="s">
        <v>14</v>
      </c>
      <c r="C19" s="7"/>
      <c r="D19" s="7"/>
      <c r="E19" s="13" t="e">
        <f>C19/D19*100</f>
        <v>#DIV/0!</v>
      </c>
      <c r="F19" s="7"/>
      <c r="G19" s="7">
        <v>3</v>
      </c>
      <c r="H19" s="13">
        <f t="shared" si="5"/>
        <v>0</v>
      </c>
      <c r="I19" s="7">
        <f t="shared" si="2"/>
        <v>0</v>
      </c>
      <c r="J19" s="7">
        <f t="shared" si="3"/>
        <v>3</v>
      </c>
      <c r="K19" s="13">
        <f t="shared" si="4"/>
        <v>0</v>
      </c>
      <c r="L19" s="15">
        <v>471</v>
      </c>
      <c r="M19" s="15">
        <v>480</v>
      </c>
    </row>
    <row r="20" spans="1:13" s="11" customFormat="1" ht="18">
      <c r="A20" s="9"/>
      <c r="B20" s="6" t="s">
        <v>15</v>
      </c>
      <c r="C20" s="10"/>
      <c r="D20" s="10">
        <v>2</v>
      </c>
      <c r="E20" s="13">
        <f>C20/D20*100</f>
        <v>0</v>
      </c>
      <c r="F20" s="10">
        <v>2</v>
      </c>
      <c r="G20" s="10">
        <v>5</v>
      </c>
      <c r="H20" s="13">
        <f t="shared" si="5"/>
        <v>40</v>
      </c>
      <c r="I20" s="7">
        <f t="shared" si="2"/>
        <v>2</v>
      </c>
      <c r="J20" s="7">
        <f t="shared" si="3"/>
        <v>7</v>
      </c>
      <c r="K20" s="13">
        <f t="shared" si="4"/>
        <v>28.571428571428569</v>
      </c>
      <c r="L20" s="15">
        <v>448</v>
      </c>
      <c r="M20" s="15">
        <v>449</v>
      </c>
    </row>
    <row r="21" spans="1:13" s="11" customFormat="1" ht="18">
      <c r="A21" s="9"/>
      <c r="B21" s="6" t="s">
        <v>16</v>
      </c>
      <c r="C21" s="10">
        <v>1</v>
      </c>
      <c r="D21" s="10"/>
      <c r="E21" s="13" t="e">
        <f>C21/D21*100</f>
        <v>#DIV/0!</v>
      </c>
      <c r="F21" s="10">
        <v>6</v>
      </c>
      <c r="G21" s="10">
        <v>2</v>
      </c>
      <c r="H21" s="13">
        <f t="shared" si="5"/>
        <v>300</v>
      </c>
      <c r="I21" s="7">
        <f t="shared" si="2"/>
        <v>7</v>
      </c>
      <c r="J21" s="7">
        <f t="shared" si="3"/>
        <v>2</v>
      </c>
      <c r="K21" s="13">
        <f t="shared" si="4"/>
        <v>350</v>
      </c>
      <c r="L21" s="15">
        <v>752</v>
      </c>
      <c r="M21" s="15">
        <v>772</v>
      </c>
    </row>
    <row r="22" spans="1:13" s="11" customFormat="1" ht="18">
      <c r="A22" s="9"/>
      <c r="B22" s="8" t="s">
        <v>17</v>
      </c>
      <c r="C22" s="10"/>
      <c r="D22" s="10"/>
      <c r="E22" s="13" t="e">
        <f>C22/D22*100</f>
        <v>#DIV/0!</v>
      </c>
      <c r="F22" s="10">
        <v>9</v>
      </c>
      <c r="G22" s="10">
        <v>6</v>
      </c>
      <c r="H22" s="13">
        <f t="shared" si="5"/>
        <v>150</v>
      </c>
      <c r="I22" s="7">
        <f t="shared" si="2"/>
        <v>9</v>
      </c>
      <c r="J22" s="7">
        <f t="shared" si="3"/>
        <v>6</v>
      </c>
      <c r="K22" s="13">
        <f t="shared" si="4"/>
        <v>150</v>
      </c>
      <c r="L22" s="15">
        <v>1955</v>
      </c>
      <c r="M22" s="15">
        <v>1975</v>
      </c>
    </row>
    <row r="23" spans="1:13" s="11" customFormat="1" ht="18">
      <c r="A23" s="9"/>
      <c r="B23" s="12" t="s">
        <v>18</v>
      </c>
      <c r="C23" s="10">
        <f>C6+C7+C8+C9+C10+C11+C12+C13+C14+C15+C16+C17+C18+C19+C20+C21+C22</f>
        <v>16</v>
      </c>
      <c r="D23" s="10">
        <f>D6+D7+D8+D9+D10+D11+D12+D13+D14+D15+D16+D17+D18+D19+D20+D21+D22</f>
        <v>7</v>
      </c>
      <c r="E23" s="13">
        <f>C23/D23*100</f>
        <v>228.57142857142856</v>
      </c>
      <c r="F23" s="10">
        <f>F6+F7+F8+F9+F10+F11+F12+F13+F14+F15+F16+F17+F18+F19+F20+F21+F22</f>
        <v>132</v>
      </c>
      <c r="G23" s="10">
        <f>G6+G7+G8+G9+G10+G11+G12+G13+G14+G15+G16+G17+G18+G19+G20+G21+G22</f>
        <v>112</v>
      </c>
      <c r="H23" s="13">
        <f t="shared" si="5"/>
        <v>117.85714285714286</v>
      </c>
      <c r="I23" s="10">
        <f>I6+I7+I8+I9+I10+I11+I12+I13+I14+I15+I16+I17+I18+I19+I20+I21+I22</f>
        <v>148</v>
      </c>
      <c r="J23" s="10">
        <f>J6+J7+J8+J9+J10+J11+J12+J13+J14+J15+J16+J17+J18+J19+J20+J21+J22</f>
        <v>119</v>
      </c>
      <c r="K23" s="13">
        <f t="shared" si="4"/>
        <v>124.36974789915966</v>
      </c>
      <c r="L23" s="16">
        <f>L6+L7+L8+L9+L10+L11+L12+L13+L14+L15+L16+L17+L18+L19+L20+L21+L22</f>
        <v>23628</v>
      </c>
      <c r="M23" s="16">
        <f>M6+M7+M8+M9+M10+M11+M12+M13+M14+M15+M16+M17+M18+M19+M20+M21+M22</f>
        <v>23623</v>
      </c>
    </row>
    <row r="24" spans="1:13" s="11" customFormat="1"/>
    <row r="25" spans="1:13" s="11" customFormat="1" ht="18">
      <c r="A25" s="39" t="s">
        <v>34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3" s="11" customFormat="1" ht="18">
      <c r="A26" s="39" t="s">
        <v>33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</row>
    <row r="27" spans="1:13" ht="6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3" ht="30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3" ht="20.25">
      <c r="A29" s="17" t="s">
        <v>29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3" ht="20.25">
      <c r="A30" s="17" t="s">
        <v>39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3" ht="34.5" customHeight="1">
      <c r="A31" s="18" t="s">
        <v>0</v>
      </c>
      <c r="B31" s="21" t="s">
        <v>19</v>
      </c>
      <c r="C31" s="24" t="s">
        <v>26</v>
      </c>
      <c r="D31" s="25"/>
      <c r="E31" s="25"/>
      <c r="F31" s="25"/>
      <c r="G31" s="25"/>
      <c r="H31" s="26"/>
      <c r="I31" s="27" t="s">
        <v>27</v>
      </c>
      <c r="J31" s="28"/>
      <c r="K31" s="29"/>
    </row>
    <row r="32" spans="1:13" ht="45.75" customHeight="1">
      <c r="A32" s="19"/>
      <c r="B32" s="22"/>
      <c r="C32" s="33" t="s">
        <v>25</v>
      </c>
      <c r="D32" s="34"/>
      <c r="E32" s="35"/>
      <c r="F32" s="33" t="s">
        <v>21</v>
      </c>
      <c r="G32" s="34"/>
      <c r="H32" s="35"/>
      <c r="I32" s="30"/>
      <c r="J32" s="31"/>
      <c r="K32" s="32"/>
    </row>
    <row r="33" spans="1:11" ht="49.5">
      <c r="A33" s="20"/>
      <c r="B33" s="23"/>
      <c r="C33" s="2" t="s">
        <v>35</v>
      </c>
      <c r="D33" s="2" t="s">
        <v>30</v>
      </c>
      <c r="E33" s="2" t="s">
        <v>22</v>
      </c>
      <c r="F33" s="2" t="s">
        <v>35</v>
      </c>
      <c r="G33" s="2" t="s">
        <v>30</v>
      </c>
      <c r="H33" s="2" t="s">
        <v>22</v>
      </c>
      <c r="I33" s="2" t="s">
        <v>35</v>
      </c>
      <c r="J33" s="2" t="s">
        <v>30</v>
      </c>
      <c r="K33" s="2" t="s">
        <v>22</v>
      </c>
    </row>
    <row r="34" spans="1:11" s="11" customFormat="1" ht="18">
      <c r="A34" s="9"/>
      <c r="B34" s="6" t="s">
        <v>13</v>
      </c>
      <c r="C34" s="13">
        <f>C18/L18*1000</f>
        <v>3.3444816053511706</v>
      </c>
      <c r="D34" s="13">
        <f>D18/M18*1000</f>
        <v>6.6225165562913908</v>
      </c>
      <c r="E34" s="13">
        <v>0</v>
      </c>
      <c r="F34" s="13">
        <f>F18/L18*1000</f>
        <v>10.033444816053512</v>
      </c>
      <c r="G34" s="13">
        <f>G18/M18*1000</f>
        <v>6.6225165562913908</v>
      </c>
      <c r="H34" s="13">
        <f t="shared" ref="H34" si="6">F34/G34*100</f>
        <v>151.50501672240804</v>
      </c>
      <c r="I34" s="13">
        <f>I18/L18*1000</f>
        <v>13.377926421404682</v>
      </c>
      <c r="J34" s="13">
        <f>J18/M18*1000</f>
        <v>13.245033112582782</v>
      </c>
      <c r="K34" s="13">
        <f t="shared" ref="K34" si="7">I34/J34*100</f>
        <v>101.00334448160535</v>
      </c>
    </row>
  </sheetData>
  <mergeCells count="19">
    <mergeCell ref="A25:K25"/>
    <mergeCell ref="A26:K26"/>
    <mergeCell ref="A28:K28"/>
    <mergeCell ref="C4:E4"/>
    <mergeCell ref="F4:H4"/>
    <mergeCell ref="A1:K1"/>
    <mergeCell ref="A2:K2"/>
    <mergeCell ref="A3:A5"/>
    <mergeCell ref="B3:B5"/>
    <mergeCell ref="C3:H3"/>
    <mergeCell ref="I3:K4"/>
    <mergeCell ref="A29:K29"/>
    <mergeCell ref="A30:K30"/>
    <mergeCell ref="A31:A33"/>
    <mergeCell ref="B31:B33"/>
    <mergeCell ref="C31:H31"/>
    <mergeCell ref="I31:K32"/>
    <mergeCell ref="C32:E32"/>
    <mergeCell ref="F32:H3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ОЕМ-пользователь</dc:creator>
  <cp:lastModifiedBy>1</cp:lastModifiedBy>
  <cp:lastPrinted>2019-01-21T08:26:15Z</cp:lastPrinted>
  <dcterms:created xsi:type="dcterms:W3CDTF">2005-01-26T14:16:53Z</dcterms:created>
  <dcterms:modified xsi:type="dcterms:W3CDTF">2022-04-22T05:47:57Z</dcterms:modified>
</cp:coreProperties>
</file>